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M9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8" i="3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8" i="3" l="1"/>
  <c r="M24" i="3"/>
  <c r="N24" i="3" s="1"/>
  <c r="N21" i="3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<sst xmlns="http://schemas.openxmlformats.org/spreadsheetml/2006/main" count="67" uniqueCount="59">
  <si>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</si>
  <si>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</si>
  <si>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</si>
  <si>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</si>
  <si>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</si>
  <si>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</si>
  <si>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</si>
  <si>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</si>
  <si>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</si>
  <si>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</si>
  <si>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</si>
  <si>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</si>
  <si>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</si>
  <si>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</si>
  <si>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</si>
  <si>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</si>
  <si>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</si>
  <si>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</si>
  <si>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</si>
  <si>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</si>
  <si>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</si>
  <si>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</si>
  <si>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</si>
  <si>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</si>
  <si>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</si>
  <si>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</si>
  <si>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</si>
  <si>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</si>
  <si>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</si>
  <si>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</si>
  <si>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</si>
  <si>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</si>
  <si>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</si>
  <si>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</si>
  <si>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</si>
  <si>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</si>
  <si>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</si>
  <si>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</si>
  <si>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</si>
  <si>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</si>
  <si>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</si>
  <si>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</si>
  <si>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</si>
  <si>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</si>
  <si>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</si>
  <si>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</si>
  <si>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</si>
  <si>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</si>
  <si>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</si>
  <si>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</si>
  <si>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</si>
  <si>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</si>
  <si>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Δεκέμβριος  2021</t>
  </si>
  <si>
    <t xml:space="preserve">            Ετήσια μεταβολή και μηνιαία μεταβολή: Ιανουάριος 2021-2022</t>
  </si>
  <si>
    <t xml:space="preserve">            και Δεκ. 2021-Ιαν.2022</t>
  </si>
  <si>
    <t>Μεταβολή Δεκ. 2021-Ιαν.2022</t>
  </si>
  <si>
    <t>Μεταβολή Ιανουάριος
2021-2022</t>
  </si>
  <si>
    <t>Ιανουάριος 2021</t>
  </si>
  <si>
    <t>Ιανουάριος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</si>
</sst>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Ιανουάριο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209</c:v>
                </c:pt>
                <c:pt idx="1">
                  <c:v>42</c:v>
                </c:pt>
                <c:pt idx="2">
                  <c:v>2033</c:v>
                </c:pt>
                <c:pt idx="3">
                  <c:v>15</c:v>
                </c:pt>
                <c:pt idx="4">
                  <c:v>103</c:v>
                </c:pt>
                <c:pt idx="5">
                  <c:v>2154</c:v>
                </c:pt>
                <c:pt idx="6">
                  <c:v>6035</c:v>
                </c:pt>
                <c:pt idx="7">
                  <c:v>1463</c:v>
                </c:pt>
                <c:pt idx="8">
                  <c:v>7496</c:v>
                </c:pt>
                <c:pt idx="9">
                  <c:v>743</c:v>
                </c:pt>
                <c:pt idx="10">
                  <c:v>1643</c:v>
                </c:pt>
                <c:pt idx="11">
                  <c:v>296</c:v>
                </c:pt>
                <c:pt idx="12">
                  <c:v>1504</c:v>
                </c:pt>
                <c:pt idx="13">
                  <c:v>609</c:v>
                </c:pt>
                <c:pt idx="14">
                  <c:v>5645</c:v>
                </c:pt>
                <c:pt idx="15">
                  <c:v>2343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79</c:v>
                </c:pt>
                <c:pt idx="1">
                  <c:v>21</c:v>
                </c:pt>
                <c:pt idx="2">
                  <c:v>868</c:v>
                </c:pt>
                <c:pt idx="3">
                  <c:v>9</c:v>
                </c:pt>
                <c:pt idx="4">
                  <c:v>36</c:v>
                </c:pt>
                <c:pt idx="5">
                  <c:v>1071</c:v>
                </c:pt>
                <c:pt idx="6">
                  <c:v>2364</c:v>
                </c:pt>
                <c:pt idx="7">
                  <c:v>590</c:v>
                </c:pt>
                <c:pt idx="8">
                  <c:v>4599</c:v>
                </c:pt>
                <c:pt idx="9">
                  <c:v>314</c:v>
                </c:pt>
                <c:pt idx="10">
                  <c:v>806</c:v>
                </c:pt>
                <c:pt idx="11">
                  <c:v>146</c:v>
                </c:pt>
                <c:pt idx="12">
                  <c:v>857</c:v>
                </c:pt>
                <c:pt idx="13">
                  <c:v>267</c:v>
                </c:pt>
                <c:pt idx="14">
                  <c:v>2547</c:v>
                </c:pt>
                <c:pt idx="15">
                  <c:v>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14720"/>
        <c:axId val="152900736"/>
      </c:barChart>
      <c:catAx>
        <c:axId val="1348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5290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90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481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Ιανουάριος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-130</c:v>
                </c:pt>
                <c:pt idx="1">
                  <c:v>-21</c:v>
                </c:pt>
                <c:pt idx="2">
                  <c:v>-1165</c:v>
                </c:pt>
                <c:pt idx="3">
                  <c:v>-6</c:v>
                </c:pt>
                <c:pt idx="4">
                  <c:v>-67</c:v>
                </c:pt>
                <c:pt idx="5">
                  <c:v>-1083</c:v>
                </c:pt>
                <c:pt idx="6">
                  <c:v>-3671</c:v>
                </c:pt>
                <c:pt idx="7">
                  <c:v>-873</c:v>
                </c:pt>
                <c:pt idx="8">
                  <c:v>-2897</c:v>
                </c:pt>
                <c:pt idx="9">
                  <c:v>-429</c:v>
                </c:pt>
                <c:pt idx="10">
                  <c:v>-837</c:v>
                </c:pt>
                <c:pt idx="11">
                  <c:v>-150</c:v>
                </c:pt>
                <c:pt idx="12">
                  <c:v>-647</c:v>
                </c:pt>
                <c:pt idx="13">
                  <c:v>-342</c:v>
                </c:pt>
                <c:pt idx="14">
                  <c:v>-3098</c:v>
                </c:pt>
                <c:pt idx="15">
                  <c:v>-1487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17312"/>
        <c:axId val="156079232"/>
      </c:barChart>
      <c:catAx>
        <c:axId val="155917312"/>
        <c:scaling>
          <c:orientation val="minMax"/>
        </c:scaling>
        <c:delete val="1"/>
        <c:axPos val="l"/>
        <c:majorTickMark val="out"/>
        <c:minorTickMark val="none"/>
        <c:tickLblPos val="nextTo"/>
        <c:crossAx val="156079232"/>
        <c:crosses val="autoZero"/>
        <c:auto val="1"/>
        <c:lblAlgn val="ctr"/>
        <c:lblOffset val="100"/>
        <c:noMultiLvlLbl val="0"/>
      </c:catAx>
      <c:valAx>
        <c:axId val="15607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59173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T12" sqref="T12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53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54</v>
      </c>
      <c r="E3" s="39"/>
      <c r="F3" s="39"/>
      <c r="G3" s="39"/>
      <c r="H3" s="3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78" t="s">
        <v>52</v>
      </c>
      <c r="F5" s="78"/>
      <c r="G5" s="81" t="s">
        <v>55</v>
      </c>
      <c r="H5" s="78"/>
      <c r="I5" s="78" t="s">
        <v>57</v>
      </c>
      <c r="J5" s="78"/>
      <c r="K5" s="78" t="s">
        <v>58</v>
      </c>
      <c r="L5" s="78"/>
      <c r="M5" s="78" t="s">
        <v>56</v>
      </c>
      <c r="N5" s="79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6"/>
      <c r="R6" s="7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75</v>
      </c>
      <c r="F8" s="46">
        <f>E8/E24</f>
        <v>5.0675675675675678E-3</v>
      </c>
      <c r="G8" s="47">
        <f t="shared" ref="G8:G23" si="0">K8-E8</f>
        <v>4</v>
      </c>
      <c r="H8" s="73">
        <f t="shared" ref="H8:H23" si="1">G8/E8</f>
        <v>5.3333333333333337E-2</v>
      </c>
      <c r="I8" s="37">
        <v>209</v>
      </c>
      <c r="J8" s="74">
        <f>I8/I24</f>
        <v>6.4639841647852036E-3</v>
      </c>
      <c r="K8" s="37">
        <v>79</v>
      </c>
      <c r="L8" s="46">
        <f>K8/K24</f>
        <v>5.119896305897602E-3</v>
      </c>
      <c r="M8" s="48">
        <f t="shared" ref="M8:M24" si="2">K8-I8</f>
        <v>-130</v>
      </c>
      <c r="N8" s="35">
        <f t="shared" ref="N8:N23" si="3">M8/I8</f>
        <v>-0.62200956937799046</v>
      </c>
      <c r="O8" s="26"/>
      <c r="P8" s="65"/>
      <c r="Q8" s="37">
        <f t="shared" ref="Q8:Q23" si="4">I8</f>
        <v>209</v>
      </c>
      <c r="R8" s="37">
        <v>79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19</v>
      </c>
      <c r="F9" s="46">
        <f>E9/E24</f>
        <v>1.2837837837837837E-3</v>
      </c>
      <c r="G9" s="47">
        <f t="shared" si="0"/>
        <v>2</v>
      </c>
      <c r="H9" s="73">
        <f t="shared" si="1"/>
        <v>0.10526315789473684</v>
      </c>
      <c r="I9" s="37">
        <v>42</v>
      </c>
      <c r="J9" s="74">
        <f>I9/I24</f>
        <v>1.2989824637367395E-3</v>
      </c>
      <c r="K9" s="37">
        <v>21</v>
      </c>
      <c r="L9" s="46">
        <f>K9/K24</f>
        <v>1.3609850939727804E-3</v>
      </c>
      <c r="M9" s="48">
        <f t="shared" si="2"/>
        <v>-21</v>
      </c>
      <c r="N9" s="35">
        <f t="shared" si="3"/>
        <v>-0.5</v>
      </c>
      <c r="O9" s="26"/>
      <c r="P9" s="1"/>
      <c r="Q9" s="37">
        <f t="shared" si="4"/>
        <v>42</v>
      </c>
      <c r="R9" s="37">
        <v>21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805</v>
      </c>
      <c r="F10" s="46">
        <f>E10/E24</f>
        <v>5.4391891891891891E-2</v>
      </c>
      <c r="G10" s="47">
        <f t="shared" si="0"/>
        <v>63</v>
      </c>
      <c r="H10" s="73">
        <f t="shared" si="1"/>
        <v>7.8260869565217397E-2</v>
      </c>
      <c r="I10" s="37">
        <v>2033</v>
      </c>
      <c r="J10" s="74">
        <f>I10/I24</f>
        <v>6.287693687563789E-2</v>
      </c>
      <c r="K10" s="37">
        <v>868</v>
      </c>
      <c r="L10" s="46">
        <f>K10/K24</f>
        <v>5.6254050550874922E-2</v>
      </c>
      <c r="M10" s="48">
        <f t="shared" si="2"/>
        <v>-1165</v>
      </c>
      <c r="N10" s="35">
        <f t="shared" si="3"/>
        <v>-0.57304476143630101</v>
      </c>
      <c r="O10" s="26"/>
      <c r="P10" s="66"/>
      <c r="Q10" s="37">
        <f t="shared" si="4"/>
        <v>2033</v>
      </c>
      <c r="R10" s="37">
        <v>868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9</v>
      </c>
      <c r="F11" s="46">
        <f>E11/E24</f>
        <v>6.0810810810810808E-4</v>
      </c>
      <c r="G11" s="47">
        <f t="shared" si="0"/>
        <v>0</v>
      </c>
      <c r="H11" s="73">
        <f t="shared" si="1"/>
        <v>0</v>
      </c>
      <c r="I11" s="37">
        <v>15</v>
      </c>
      <c r="J11" s="74">
        <f>I11/I24</f>
        <v>4.63922308477407E-4</v>
      </c>
      <c r="K11" s="37">
        <v>9</v>
      </c>
      <c r="L11" s="46">
        <f>K11/K24</f>
        <v>5.8327932598833444E-4</v>
      </c>
      <c r="M11" s="48">
        <f t="shared" si="2"/>
        <v>-6</v>
      </c>
      <c r="N11" s="35">
        <f t="shared" si="3"/>
        <v>-0.4</v>
      </c>
      <c r="O11" s="26"/>
      <c r="P11" s="5"/>
      <c r="Q11" s="37">
        <f t="shared" si="4"/>
        <v>15</v>
      </c>
      <c r="R11" s="37">
        <v>9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41</v>
      </c>
      <c r="F12" s="46">
        <f>E12/E24</f>
        <v>2.7702702702702702E-3</v>
      </c>
      <c r="G12" s="47">
        <f t="shared" si="0"/>
        <v>-5</v>
      </c>
      <c r="H12" s="73">
        <f t="shared" si="1"/>
        <v>-0.12195121951219512</v>
      </c>
      <c r="I12" s="37">
        <v>103</v>
      </c>
      <c r="J12" s="74">
        <f>I12/I24</f>
        <v>3.1855998515448614E-3</v>
      </c>
      <c r="K12" s="37">
        <v>36</v>
      </c>
      <c r="L12" s="46">
        <f>K12/K24</f>
        <v>2.3331173039533378E-3</v>
      </c>
      <c r="M12" s="48">
        <f t="shared" si="2"/>
        <v>-67</v>
      </c>
      <c r="N12" s="35">
        <f t="shared" si="3"/>
        <v>-0.65048543689320393</v>
      </c>
      <c r="O12" s="26"/>
      <c r="P12" s="5"/>
      <c r="Q12" s="37">
        <f t="shared" si="4"/>
        <v>103</v>
      </c>
      <c r="R12" s="37">
        <v>36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996</v>
      </c>
      <c r="F13" s="46">
        <f>E13/E24</f>
        <v>6.7297297297297304E-2</v>
      </c>
      <c r="G13" s="47">
        <f t="shared" si="0"/>
        <v>75</v>
      </c>
      <c r="H13" s="73">
        <f t="shared" si="1"/>
        <v>7.5301204819277115E-2</v>
      </c>
      <c r="I13" s="37">
        <v>2154</v>
      </c>
      <c r="J13" s="74">
        <f>I13/I24</f>
        <v>6.6619243497355637E-2</v>
      </c>
      <c r="K13" s="37">
        <v>1071</v>
      </c>
      <c r="L13" s="46">
        <f>K13/K24</f>
        <v>6.9410239792611794E-2</v>
      </c>
      <c r="M13" s="48">
        <f t="shared" si="2"/>
        <v>-1083</v>
      </c>
      <c r="N13" s="35">
        <f t="shared" si="3"/>
        <v>-0.50278551532033422</v>
      </c>
      <c r="O13" s="26"/>
      <c r="P13" s="5"/>
      <c r="Q13" s="37">
        <f t="shared" si="4"/>
        <v>2154</v>
      </c>
      <c r="R13" s="37">
        <v>1071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2327</v>
      </c>
      <c r="F14" s="46">
        <f>E14/E24</f>
        <v>0.15722972972972973</v>
      </c>
      <c r="G14" s="47">
        <f t="shared" si="0"/>
        <v>37</v>
      </c>
      <c r="H14" s="73">
        <f t="shared" si="1"/>
        <v>1.5900300816501935E-2</v>
      </c>
      <c r="I14" s="37">
        <v>6035</v>
      </c>
      <c r="J14" s="74">
        <f>I14/I24</f>
        <v>0.18665140877741007</v>
      </c>
      <c r="K14" s="37">
        <v>2364</v>
      </c>
      <c r="L14" s="46">
        <f>K14/K24</f>
        <v>0.15320803629293583</v>
      </c>
      <c r="M14" s="48">
        <f t="shared" si="2"/>
        <v>-3671</v>
      </c>
      <c r="N14" s="35">
        <f t="shared" si="3"/>
        <v>-0.60828500414250208</v>
      </c>
      <c r="O14" s="26"/>
      <c r="P14" s="5"/>
      <c r="Q14" s="37">
        <f t="shared" si="4"/>
        <v>6035</v>
      </c>
      <c r="R14" s="37">
        <v>2364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541</v>
      </c>
      <c r="F15" s="46">
        <f>E15/E24</f>
        <v>3.6554054054054055E-2</v>
      </c>
      <c r="G15" s="47">
        <f t="shared" si="0"/>
        <v>49</v>
      </c>
      <c r="H15" s="73">
        <f t="shared" si="1"/>
        <v>9.0573012939001843E-2</v>
      </c>
      <c r="I15" s="37">
        <v>1463</v>
      </c>
      <c r="J15" s="74">
        <f>I15/I24</f>
        <v>4.524788915349643E-2</v>
      </c>
      <c r="K15" s="37">
        <v>590</v>
      </c>
      <c r="L15" s="46">
        <f>K15/K24</f>
        <v>3.8237200259235257E-2</v>
      </c>
      <c r="M15" s="48">
        <f t="shared" si="2"/>
        <v>-873</v>
      </c>
      <c r="N15" s="35">
        <f t="shared" si="3"/>
        <v>-0.59671907040328098</v>
      </c>
      <c r="O15" s="26"/>
      <c r="P15" s="5"/>
      <c r="Q15" s="37">
        <f t="shared" si="4"/>
        <v>1463</v>
      </c>
      <c r="R15" s="37">
        <v>590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4436</v>
      </c>
      <c r="F16" s="46">
        <f>E16/E24</f>
        <v>0.29972972972972972</v>
      </c>
      <c r="G16" s="47">
        <f t="shared" si="0"/>
        <v>163</v>
      </c>
      <c r="H16" s="73">
        <f t="shared" si="1"/>
        <v>3.6744815148782688E-2</v>
      </c>
      <c r="I16" s="37">
        <v>7496</v>
      </c>
      <c r="J16" s="74">
        <f>I16/I24</f>
        <v>0.23183744162310951</v>
      </c>
      <c r="K16" s="37">
        <v>4599</v>
      </c>
      <c r="L16" s="46">
        <f>K16/K24</f>
        <v>0.29805573558003889</v>
      </c>
      <c r="M16" s="48">
        <f t="shared" si="2"/>
        <v>-2897</v>
      </c>
      <c r="N16" s="35">
        <f t="shared" si="3"/>
        <v>-0.38647278548559233</v>
      </c>
      <c r="O16" s="26"/>
      <c r="P16" s="5"/>
      <c r="Q16" s="37">
        <f t="shared" si="4"/>
        <v>7496</v>
      </c>
      <c r="R16" s="37">
        <v>4599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313</v>
      </c>
      <c r="F17" s="46">
        <f>E17/E24</f>
        <v>2.1148648648648648E-2</v>
      </c>
      <c r="G17" s="47">
        <f t="shared" si="0"/>
        <v>1</v>
      </c>
      <c r="H17" s="73">
        <f t="shared" si="1"/>
        <v>3.1948881789137379E-3</v>
      </c>
      <c r="I17" s="37">
        <v>743</v>
      </c>
      <c r="J17" s="74">
        <f>I17/I24</f>
        <v>2.2979618346580893E-2</v>
      </c>
      <c r="K17" s="37">
        <v>314</v>
      </c>
      <c r="L17" s="46">
        <f>K17/K24</f>
        <v>2.0349967595593002E-2</v>
      </c>
      <c r="M17" s="48">
        <f t="shared" si="2"/>
        <v>-429</v>
      </c>
      <c r="N17" s="35">
        <f t="shared" si="3"/>
        <v>-0.57738896366083448</v>
      </c>
      <c r="O17" s="26"/>
      <c r="P17" s="5"/>
      <c r="Q17" s="37">
        <f t="shared" si="4"/>
        <v>743</v>
      </c>
      <c r="R17" s="37">
        <v>314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712</v>
      </c>
      <c r="F18" s="46">
        <f>E18/E24</f>
        <v>4.8108108108108109E-2</v>
      </c>
      <c r="G18" s="47">
        <f t="shared" si="0"/>
        <v>94</v>
      </c>
      <c r="H18" s="73">
        <f t="shared" si="1"/>
        <v>0.13202247191011235</v>
      </c>
      <c r="I18" s="37">
        <v>1643</v>
      </c>
      <c r="J18" s="74">
        <f>I18/I24</f>
        <v>5.0814956855225309E-2</v>
      </c>
      <c r="K18" s="37">
        <v>806</v>
      </c>
      <c r="L18" s="46">
        <f>K18/K24</f>
        <v>5.2235904082955281E-2</v>
      </c>
      <c r="M18" s="48">
        <f t="shared" si="2"/>
        <v>-837</v>
      </c>
      <c r="N18" s="35">
        <f t="shared" si="3"/>
        <v>-0.50943396226415094</v>
      </c>
      <c r="O18" s="26"/>
      <c r="P18" s="5"/>
      <c r="Q18" s="37">
        <f t="shared" si="4"/>
        <v>1643</v>
      </c>
      <c r="R18" s="37">
        <v>806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130</v>
      </c>
      <c r="F19" s="46">
        <f>E19/E24</f>
        <v>8.7837837837837843E-3</v>
      </c>
      <c r="G19" s="47">
        <f t="shared" si="0"/>
        <v>16</v>
      </c>
      <c r="H19" s="73">
        <f t="shared" si="1"/>
        <v>0.12307692307692308</v>
      </c>
      <c r="I19" s="37">
        <v>296</v>
      </c>
      <c r="J19" s="74">
        <f>I19/I24</f>
        <v>9.1547335539541638E-3</v>
      </c>
      <c r="K19" s="37">
        <v>146</v>
      </c>
      <c r="L19" s="46">
        <f>K19/K24</f>
        <v>9.4620868438107589E-3</v>
      </c>
      <c r="M19" s="48">
        <f t="shared" si="2"/>
        <v>-150</v>
      </c>
      <c r="N19" s="35">
        <f t="shared" si="3"/>
        <v>-0.5067567567567568</v>
      </c>
      <c r="O19" s="26"/>
      <c r="P19" s="5"/>
      <c r="Q19" s="37">
        <f t="shared" si="4"/>
        <v>296</v>
      </c>
      <c r="R19" s="37">
        <v>146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855</v>
      </c>
      <c r="F20" s="46">
        <f>E20/E24</f>
        <v>5.777027027027027E-2</v>
      </c>
      <c r="G20" s="47">
        <f t="shared" si="0"/>
        <v>2</v>
      </c>
      <c r="H20" s="73">
        <f t="shared" si="1"/>
        <v>2.3391812865497076E-3</v>
      </c>
      <c r="I20" s="37">
        <v>1504</v>
      </c>
      <c r="J20" s="74">
        <f>I20/I24</f>
        <v>4.6515943463334673E-2</v>
      </c>
      <c r="K20" s="37">
        <v>857</v>
      </c>
      <c r="L20" s="46">
        <f>K20/K24</f>
        <v>5.554115359688918E-2</v>
      </c>
      <c r="M20" s="48">
        <f t="shared" si="2"/>
        <v>-647</v>
      </c>
      <c r="N20" s="35">
        <f t="shared" si="3"/>
        <v>-0.43018617021276595</v>
      </c>
      <c r="O20" s="26"/>
      <c r="P20" s="5"/>
      <c r="Q20" s="37">
        <f t="shared" si="4"/>
        <v>1504</v>
      </c>
      <c r="R20" s="37">
        <v>857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263</v>
      </c>
      <c r="F21" s="46">
        <f>E21/E24</f>
        <v>1.7770270270270269E-2</v>
      </c>
      <c r="G21" s="47">
        <f t="shared" si="0"/>
        <v>4</v>
      </c>
      <c r="H21" s="73">
        <f t="shared" si="1"/>
        <v>1.5209125475285171E-2</v>
      </c>
      <c r="I21" s="37">
        <v>609</v>
      </c>
      <c r="J21" s="74">
        <f>I21/I24</f>
        <v>1.8835245724182725E-2</v>
      </c>
      <c r="K21" s="37">
        <v>267</v>
      </c>
      <c r="L21" s="46">
        <f>K21/K24</f>
        <v>1.7303953337653923E-2</v>
      </c>
      <c r="M21" s="48">
        <f t="shared" si="2"/>
        <v>-342</v>
      </c>
      <c r="N21" s="35">
        <f t="shared" si="3"/>
        <v>-0.56157635467980294</v>
      </c>
      <c r="O21" s="26"/>
      <c r="P21" s="5"/>
      <c r="Q21" s="37">
        <f t="shared" si="4"/>
        <v>609</v>
      </c>
      <c r="R21" s="37">
        <v>267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2464</v>
      </c>
      <c r="F22" s="46">
        <f>E22/E24</f>
        <v>0.16648648648648648</v>
      </c>
      <c r="G22" s="47">
        <f t="shared" si="0"/>
        <v>83</v>
      </c>
      <c r="H22" s="73">
        <f t="shared" si="1"/>
        <v>3.3685064935064936E-2</v>
      </c>
      <c r="I22" s="37">
        <v>5645</v>
      </c>
      <c r="J22" s="74">
        <f>I22/I24</f>
        <v>0.17458942875699748</v>
      </c>
      <c r="K22" s="37">
        <v>2547</v>
      </c>
      <c r="L22" s="46">
        <f>K22/K24</f>
        <v>0.16506804925469865</v>
      </c>
      <c r="M22" s="48">
        <f t="shared" si="2"/>
        <v>-3098</v>
      </c>
      <c r="N22" s="35">
        <f t="shared" si="3"/>
        <v>-0.54880425155004431</v>
      </c>
      <c r="O22" s="26"/>
      <c r="P22" s="5"/>
      <c r="Q22" s="37">
        <f t="shared" si="4"/>
        <v>5645</v>
      </c>
      <c r="R22" s="37">
        <v>2547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814</v>
      </c>
      <c r="F23" s="46">
        <f>E23/E24</f>
        <v>5.5E-2</v>
      </c>
      <c r="G23" s="47">
        <f t="shared" si="0"/>
        <v>42</v>
      </c>
      <c r="H23" s="73">
        <f t="shared" si="1"/>
        <v>5.1597051597051594E-2</v>
      </c>
      <c r="I23" s="37">
        <v>2343</v>
      </c>
      <c r="J23" s="74">
        <f>I23/I24</f>
        <v>7.2464664584170974E-2</v>
      </c>
      <c r="K23" s="37">
        <v>856</v>
      </c>
      <c r="L23" s="46">
        <f>K23/K24</f>
        <v>5.5476344782890472E-2</v>
      </c>
      <c r="M23" s="48">
        <f t="shared" si="2"/>
        <v>-1487</v>
      </c>
      <c r="N23" s="35">
        <f t="shared" si="3"/>
        <v>-0.63465642338881778</v>
      </c>
      <c r="O23" s="26"/>
      <c r="P23" s="5"/>
      <c r="Q23" s="37">
        <f t="shared" si="4"/>
        <v>2343</v>
      </c>
      <c r="R23" s="37">
        <v>856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14800</v>
      </c>
      <c r="F24" s="60">
        <f>E24/E24</f>
        <v>1</v>
      </c>
      <c r="G24" s="71">
        <f t="shared" ref="G24" si="5">K24-E24</f>
        <v>630</v>
      </c>
      <c r="H24" s="61">
        <f t="shared" ref="H24" si="6">G24/E24</f>
        <v>4.256756756756757E-2</v>
      </c>
      <c r="I24" s="62">
        <f>SUM(I8:I23)</f>
        <v>32333</v>
      </c>
      <c r="J24" s="60">
        <f>I24/I24</f>
        <v>1</v>
      </c>
      <c r="K24" s="59">
        <f>SUM(K8:K23)</f>
        <v>15430</v>
      </c>
      <c r="L24" s="60">
        <f>K24/K24</f>
        <v>1</v>
      </c>
      <c r="M24" s="48">
        <f>SUM(M8:M23)</f>
        <v>-16903</v>
      </c>
      <c r="N24" s="72">
        <f t="shared" ref="N24" si="7">M24/I24</f>
        <v>-0.52277858534624067</v>
      </c>
      <c r="O24" s="27"/>
      <c r="P24" s="5"/>
      <c r="Q24" s="68">
        <f>SUM(Q8:Q23)</f>
        <v>32333</v>
      </c>
      <c r="R24" s="69">
        <f>SUM(R8:R23)</f>
        <v>15430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2022-02-02T09:46:49Z</cp:lastPrinted>
  <dcterms:created xsi:type="dcterms:W3CDTF">2003-06-02T05:51:50Z</dcterms:created>
  <dcterms:modified xsi:type="dcterms:W3CDTF">2022-02-02T09:46:51Z</dcterms:modified>
</cp:coreProperties>
</file>